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三季度结算" sheetId="14" r:id="rId1"/>
  </sheets>
  <definedNames>
    <definedName name="_xlnm._FilterDatabase" localSheetId="0" hidden="1">第三季度结算!$A$1:$H$9</definedName>
    <definedName name="_xlnm.Print_Titles" localSheetId="0">第三季度结算!#REF!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<sst xmlns="http://schemas.openxmlformats.org/spreadsheetml/2006/main" count="24" uniqueCount="20">
  <si>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审计处2023年第三季度结算审核情况公示</t>
  </si>
  <si>
    <t>单位：元</t>
  </si>
  <si>
    <t>序号</t>
  </si>
  <si>
    <t>项目名称</t>
  </si>
  <si>
    <t>项目部门</t>
  </si>
  <si>
    <t>项目归类</t>
  </si>
  <si>
    <t>结算审核金额</t>
  </si>
  <si>
    <t>送审金额</t>
  </si>
  <si>
    <t>审定金额</t>
  </si>
  <si>
    <t>增/减(+/-)金额</t>
  </si>
  <si>
    <t>审增（减）率</t>
  </si>
  <si>
    <t>图书馆设计、装修施工一体化采购项目</t>
  </si>
  <si>
    <t>建设小组</t>
  </si>
  <si>
    <t>维修、改造类</t>
  </si>
  <si>
    <t>贵州商学院2023年工程维修服务采购项目——污水管安装、探照灯更换、井盖更换、防盗门安装等项目</t>
  </si>
  <si>
    <t>后勤处</t>
  </si>
  <si>
    <t>5号学生宿舍紧急采购水控机项目</t>
  </si>
  <si>
    <t>项目采购</t>
  </si>
  <si>
    <t>贵州商学院图书馆水泵房智能设备系统设备更换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</si>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</sst>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176" fontId="6" fillId="0" borderId="2" xfId="3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G18" sqref="G18"/>
    </sheetView>
  </sheetViews>
  <sheetFormatPr defaultColWidth="9" defaultRowHeight="14.25" outlineLevelCol="7"/>
  <cols>
    <col min="1" max="1" width="6.75" style="1" customWidth="1"/>
    <col min="2" max="2" width="26.25" style="1" customWidth="1"/>
    <col min="3" max="4" width="13.625" style="2" customWidth="1"/>
    <col min="5" max="8" width="17.125" style="1" customWidth="1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33" customHeight="1" spans="1:8">
      <c r="A2" s="4"/>
      <c r="B2" s="5"/>
      <c r="C2" s="5"/>
      <c r="D2" s="5"/>
      <c r="E2" s="5"/>
      <c r="F2" s="5"/>
      <c r="G2" s="5"/>
      <c r="H2" s="6" t="s">
        <v>1</v>
      </c>
    </row>
    <row r="3" customFormat="1" ht="33" customHeight="1" spans="1:8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/>
      <c r="G3" s="9"/>
      <c r="H3" s="9"/>
    </row>
    <row r="4" customFormat="1" ht="33" customHeight="1" spans="1:8">
      <c r="A4" s="10"/>
      <c r="B4" s="11"/>
      <c r="C4" s="11"/>
      <c r="D4" s="11"/>
      <c r="E4" s="9" t="s">
        <v>7</v>
      </c>
      <c r="F4" s="9" t="s">
        <v>8</v>
      </c>
      <c r="G4" s="9" t="s">
        <v>9</v>
      </c>
      <c r="H4" s="9" t="s">
        <v>10</v>
      </c>
    </row>
    <row r="5" customFormat="1" ht="33" customHeight="1" spans="1:8">
      <c r="A5" s="12">
        <v>1</v>
      </c>
      <c r="B5" s="13" t="s">
        <v>11</v>
      </c>
      <c r="C5" s="14" t="s">
        <v>12</v>
      </c>
      <c r="D5" s="14" t="s">
        <v>13</v>
      </c>
      <c r="E5" s="15">
        <v>47734870.76</v>
      </c>
      <c r="F5" s="15">
        <v>45040572.65</v>
      </c>
      <c r="G5" s="15">
        <f t="shared" ref="G5:G8" si="0">F5-E5</f>
        <v>-2694298.11</v>
      </c>
      <c r="H5" s="16">
        <f t="shared" ref="H5:H8" si="1">G5/E5</f>
        <v>-0.0564429748547202</v>
      </c>
    </row>
    <row r="6" customFormat="1" ht="33" customHeight="1" spans="1:8">
      <c r="A6" s="12">
        <v>2</v>
      </c>
      <c r="B6" s="17" t="s">
        <v>14</v>
      </c>
      <c r="C6" s="14" t="s">
        <v>15</v>
      </c>
      <c r="D6" s="14" t="s">
        <v>13</v>
      </c>
      <c r="E6" s="15">
        <v>25270.79</v>
      </c>
      <c r="F6" s="15">
        <v>23437.2</v>
      </c>
      <c r="G6" s="15">
        <f t="shared" si="0"/>
        <v>-1833.59</v>
      </c>
      <c r="H6" s="16">
        <f t="shared" si="1"/>
        <v>-0.0725576841879498</v>
      </c>
    </row>
    <row r="7" customFormat="1" ht="33" customHeight="1" spans="1:8">
      <c r="A7" s="12">
        <v>3</v>
      </c>
      <c r="B7" s="13" t="s">
        <v>16</v>
      </c>
      <c r="C7" s="14" t="s">
        <v>15</v>
      </c>
      <c r="D7" s="14" t="s">
        <v>17</v>
      </c>
      <c r="E7" s="18">
        <v>98981</v>
      </c>
      <c r="F7" s="18">
        <v>98981</v>
      </c>
      <c r="G7" s="18">
        <f t="shared" si="0"/>
        <v>0</v>
      </c>
      <c r="H7" s="16">
        <f t="shared" si="1"/>
        <v>0</v>
      </c>
    </row>
    <row r="8" customFormat="1" ht="33" customHeight="1" spans="1:8">
      <c r="A8" s="12">
        <v>4</v>
      </c>
      <c r="B8" s="13" t="s">
        <v>18</v>
      </c>
      <c r="C8" s="14" t="s">
        <v>15</v>
      </c>
      <c r="D8" s="14" t="s">
        <v>13</v>
      </c>
      <c r="E8" s="15">
        <v>4932</v>
      </c>
      <c r="F8" s="15">
        <v>4432</v>
      </c>
      <c r="G8" s="15">
        <f t="shared" si="0"/>
        <v>-500</v>
      </c>
      <c r="H8" s="16">
        <f t="shared" si="1"/>
        <v>-0.101378751013788</v>
      </c>
    </row>
    <row r="9" customFormat="1" ht="33" customHeight="1" spans="1:8">
      <c r="A9" s="12"/>
      <c r="B9" s="13" t="s">
        <v>19</v>
      </c>
      <c r="C9" s="14"/>
      <c r="D9" s="14"/>
      <c r="E9" s="15">
        <f t="shared" ref="E9:G9" si="2">SUM(E5:E8)</f>
        <v>47864054.55</v>
      </c>
      <c r="F9" s="15">
        <f t="shared" si="2"/>
        <v>45167422.85</v>
      </c>
      <c r="G9" s="15">
        <f t="shared" si="2"/>
        <v>-2696631.7</v>
      </c>
      <c r="H9" s="16"/>
    </row>
  </sheetData>
  <mergeCells count="6">
    <mergeCell ref="A1:H1"/>
    <mergeCell ref="E3:H3"/>
    <mergeCell ref="A3:A4"/>
    <mergeCell ref="B3:B4"/>
    <mergeCell ref="C3:C4"/>
    <mergeCell ref="D3:D4"/>
  </mergeCells>
  <pageMargins left="0.751388888888889" right="0.751388888888889" top="1" bottom="1" header="0.5" footer="0.5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第三季度结算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2024-08-26T09:24:38Z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